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020"/>
  <workbookPr/>
  <xr:revisionPtr revIDLastSave="0" documentId="8_{1449DD3C-7046-4C20-8155-6D7C92FABE09}" xr6:coauthVersionLast="47" xr6:coauthVersionMax="47" xr10:uidLastSave="{00000000-0000-0000-0000-000000000000}"/>
  <bookViews>
    <workbookView xWindow="240" yWindow="105" windowWidth="14805" windowHeight="8010" xr2:uid="{00000000-000D-0000-FFFF-FFFF00000000}"/>
  </bookViews>
  <sheets>
    <sheet name="Feuil1" sheetId="1" r:id="rId1"/>
  </sheets>
  <definedNames>
    <definedName name="_xlnm.Print_Area" localSheetId="0">Feuil1!$A$1:$F$68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69" i="1" l="1"/>
  <c r="F41" i="1"/>
  <c r="F56" i="1"/>
  <c r="F55" i="1"/>
  <c r="F71" i="1" s="1"/>
  <c r="F26" i="1"/>
  <c r="F23" i="1"/>
  <c r="F22" i="1"/>
  <c r="F21" i="1"/>
  <c r="F20" i="1"/>
  <c r="F19" i="1"/>
  <c r="F17" i="1"/>
  <c r="F44" i="1" s="1"/>
  <c r="C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</futureMetadata>
  <valueMetadata count="3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</valueMetadata>
</metadata>
</file>

<file path=xl/sharedStrings.xml><?xml version="1.0" encoding="utf-8"?>
<sst xmlns="http://schemas.openxmlformats.org/spreadsheetml/2006/main" count="143" uniqueCount="118">
  <si>
    <t>/</t>
  </si>
  <si>
    <t>Name</t>
  </si>
  <si>
    <t>Quantity</t>
  </si>
  <si>
    <t>Links</t>
  </si>
  <si>
    <t>Price/pcs</t>
  </si>
  <si>
    <t>Total price</t>
  </si>
  <si>
    <t>Raspberry PI3B</t>
  </si>
  <si>
    <t>https://www.reichelt.com/fr/fr/raspberry-pi-3-b-4x-1-2-ghz-1-go-ram-wifi-bt-raspberry-pi-3-p164977.html</t>
  </si>
  <si>
    <t>CNC Shield v3</t>
  </si>
  <si>
    <t>https://fr,aliexpress,com/item/1005002756457153,html</t>
  </si>
  <si>
    <t>A4988</t>
  </si>
  <si>
    <t>Arduino Uno</t>
  </si>
  <si>
    <t>https://fr,aliexpress,com/item/1005006140137084,html</t>
  </si>
  <si>
    <t>10W Led UV</t>
  </si>
  <si>
    <t>https://fr.aliexpress.com/item/4000150273569.html</t>
  </si>
  <si>
    <t>Nextion 2,8" screen</t>
  </si>
  <si>
    <t>https://fr,aliexpress,com/item/1005003457376097,html</t>
  </si>
  <si>
    <t>DC Convertor</t>
  </si>
  <si>
    <t>https://fr,aliexpress,com/item/1005002814189983,html</t>
  </si>
  <si>
    <t>PWM Mosfet</t>
  </si>
  <si>
    <t>https://fr,aliexpress,com/item/1005005701820316,html</t>
  </si>
  <si>
    <t>2K 5,5" with pilot boards and protective glass</t>
  </si>
  <si>
    <t>https://fr,aliexpress,com/item/4001119939934,html</t>
  </si>
  <si>
    <t>12V 10A Power supply</t>
  </si>
  <si>
    <t>https://fr,aliexpress,com/item/4000594896227,html</t>
  </si>
  <si>
    <t>19mm Switch</t>
  </si>
  <si>
    <t>https://fr,aliexpress,com/item/1005005792537720,html</t>
  </si>
  <si>
    <t>Radial Fan 4010 12V</t>
  </si>
  <si>
    <t>https://fr,aliexpress,com/item/1005005585529880,html</t>
  </si>
  <si>
    <t>Fan 4010 12v</t>
  </si>
  <si>
    <t>https://fr.aliexpress.com/item/1005003878405207.html</t>
  </si>
  <si>
    <t>Fan 5010 12V</t>
  </si>
  <si>
    <t>https://fr,aliexpress,com/item/1005003886352415,html</t>
  </si>
  <si>
    <t>Fan guard 50mm</t>
  </si>
  <si>
    <t>https://fr,aliexpress,com/item/32960062183,html</t>
  </si>
  <si>
    <t>MGN12C 250mm</t>
  </si>
  <si>
    <t>https://fr,aliexpress,com/item/1005004031409270,html</t>
  </si>
  <si>
    <t>Bearing screw with nut SFU1204 250mm</t>
  </si>
  <si>
    <t>https://fr,aliexpress,com/item/1005003123069076,html</t>
  </si>
  <si>
    <t>2020 Profile 240mm</t>
  </si>
  <si>
    <t>https://fr,aliexpress,com/item/1005001604693930,html</t>
  </si>
  <si>
    <t>2020 Profile 70mm</t>
  </si>
  <si>
    <t>2020 Profile 400mm</t>
  </si>
  <si>
    <t xml:space="preserve">2020 Profile 170mm </t>
  </si>
  <si>
    <t>2020 Corner brackets</t>
  </si>
  <si>
    <t>https://fr,aliexpress,com/item/1005005899867932,html</t>
  </si>
  <si>
    <t>5,17/20pcs</t>
  </si>
  <si>
    <t>JST 2p</t>
  </si>
  <si>
    <t>https://fr,aliexpress,com/item/1005004955655144,html</t>
  </si>
  <si>
    <t>DC Female 5,5x2,5</t>
  </si>
  <si>
    <t>https://fr,aliexpress,com/item/1005001368469076,html</t>
  </si>
  <si>
    <t>T-nut 2020 M4</t>
  </si>
  <si>
    <t>https://fr,aliexpress,com/item/1005005751429865,html</t>
  </si>
  <si>
    <t>1,98/50pcs</t>
  </si>
  <si>
    <t>8x3mm Magnets</t>
  </si>
  <si>
    <t>https://fr,aliexpress,com/item/1005006520197884,html</t>
  </si>
  <si>
    <t>1,78/5pcs</t>
  </si>
  <si>
    <t>LM2596</t>
  </si>
  <si>
    <t>https://fr,aliexpress,com/item/1005006133320882,html?</t>
  </si>
  <si>
    <t>Aluminium dissipator 40x20x100mm</t>
  </si>
  <si>
    <t>https://fr,aliexpress,com/item/1005001555130897,html</t>
  </si>
  <si>
    <t>12mm led switch</t>
  </si>
  <si>
    <t>https://fr,aliexpress,com/item/1005005578982626,html</t>
  </si>
  <si>
    <t>Temperature's screen</t>
  </si>
  <si>
    <t>https://fr,aliexpress,com/item/1005005237855840,html</t>
  </si>
  <si>
    <t>Nema 17</t>
  </si>
  <si>
    <t>https://fr,aliexpress,com/item/1005005882900046,html</t>
  </si>
  <si>
    <t>Coupler 5x8mm</t>
  </si>
  <si>
    <t>https://fr,aliexpress,com/item/1005005637535350,html</t>
  </si>
  <si>
    <t>Endstop</t>
  </si>
  <si>
    <t>https://fr,aliexpress,com/item/1005004934890302,html</t>
  </si>
  <si>
    <t>Carbon filter</t>
  </si>
  <si>
    <t>https://fr,aliexpress,com/item/1005005393174709,html</t>
  </si>
  <si>
    <t>6,97/5pcs</t>
  </si>
  <si>
    <t>Plexiglass 242x212x2mm</t>
  </si>
  <si>
    <t>Plexiglass 238x300x2mm</t>
  </si>
  <si>
    <t>Plexiglass 212x300x2mm</t>
  </si>
  <si>
    <t>Vinyle 300x600mm</t>
  </si>
  <si>
    <t>https://fr.aliexpress.com/item/1005004194562295.html</t>
  </si>
  <si>
    <t>double-sided thermal paste tape</t>
  </si>
  <si>
    <t>https://fr,aliexpress,com/item/1005005857666664,html</t>
  </si>
  <si>
    <t>Filament</t>
  </si>
  <si>
    <t>2 minimum</t>
  </si>
  <si>
    <t>HDMI to HDMI cable</t>
  </si>
  <si>
    <t>https://fr.aliexpress.com/item/4000014554460.html</t>
  </si>
  <si>
    <t>SLA print plate 124x70mm</t>
  </si>
  <si>
    <t>https://fr.aliexpress.com/item/1005004860158956.html</t>
  </si>
  <si>
    <t>M2x8mm</t>
  </si>
  <si>
    <t>https://fr.aliexpress.com/item/32810872544.html</t>
  </si>
  <si>
    <t>M2x20mm</t>
  </si>
  <si>
    <t>M3x6mm</t>
  </si>
  <si>
    <t>M3x8mm</t>
  </si>
  <si>
    <t>M3x10mm</t>
  </si>
  <si>
    <t>M3x12mm</t>
  </si>
  <si>
    <t>M3x16mm</t>
  </si>
  <si>
    <t>M3x20mm</t>
  </si>
  <si>
    <t>M4x8mm</t>
  </si>
  <si>
    <t>M4x10mm</t>
  </si>
  <si>
    <t>M4x16mm</t>
  </si>
  <si>
    <t xml:space="preserve">https://fr.aliexpress.com/item/32810872544.html </t>
  </si>
  <si>
    <t>M4x20mm</t>
  </si>
  <si>
    <t>M6x40mm</t>
  </si>
  <si>
    <t>M6x50mm</t>
  </si>
  <si>
    <t>Inserts M2x4mm long</t>
  </si>
  <si>
    <t>https://fr.aliexpress.com/item/1005006071488810.html</t>
  </si>
  <si>
    <t>Inserts M3x3mm long</t>
  </si>
  <si>
    <t>Inserts M3x4.2mm long</t>
  </si>
  <si>
    <t>Inserts M4x4.7mm long</t>
  </si>
  <si>
    <t>https://fr.aliexpress.com/item/1005003582355741.html</t>
  </si>
  <si>
    <t>Inserts M6x7.9mm long</t>
  </si>
  <si>
    <t>M6 nut</t>
  </si>
  <si>
    <t>Spacer M3x3mm</t>
  </si>
  <si>
    <t>https://fr.aliexpress.com/item/1005005545724429.html</t>
  </si>
  <si>
    <t>Spacer M3x5mm</t>
  </si>
  <si>
    <t>TOTAL</t>
  </si>
  <si>
    <t>M3 washers</t>
  </si>
  <si>
    <t>https://fr.aliexpress.com/item/32975752411.html</t>
  </si>
  <si>
    <t>M6 washers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</si>
</sst>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* #,##0.00\ [$€-40C]_-;\-* #,##0.00\ [$€-40C]_-;_-* &quot;-&quot;??\ [$€-40C]_-;_-@_-"/>
  </numFmts>
  <fonts count="12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sz val="11"/>
      <color rgb="FF000000"/>
      <name val="Aptos Narrow"/>
      <charset val="1"/>
    </font>
    <font>
      <b/>
      <sz val="12"/>
      <color rgb="FFFF0000"/>
      <name val="Aptos Narrow"/>
      <family val="2"/>
      <scheme val="minor"/>
    </font>
    <font>
      <b/>
      <sz val="11"/>
      <color rgb="FFFF0000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  <font>
      <b/>
      <sz val="11"/>
      <color rgb="FF000000"/>
      <name val="Aptos Narrow"/>
      <family val="2"/>
      <scheme val="minor"/>
    </font>
    <font>
      <b/>
      <i/>
      <u/>
      <sz val="11"/>
      <color rgb="FF000000"/>
      <name val="Aptos Narrow"/>
      <family val="2"/>
      <scheme val="minor"/>
    </font>
    <font>
      <sz val="12"/>
      <color rgb="FFFF0000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57">
    <xf numFmtId="0" fontId="0" fillId="0" borderId="0" xfId="0"/>
    <xf numFmtId="0" fontId="0" fillId="0" borderId="1" xfId="0" applyBorder="1"/>
    <xf numFmtId="0" fontId="2" fillId="0" borderId="1" xfId="0" applyFont="1" applyBorder="1"/>
    <xf numFmtId="0" fontId="1" fillId="0" borderId="1" xfId="1" applyBorder="1"/>
    <xf numFmtId="0" fontId="0" fillId="0" borderId="2" xfId="0" applyBorder="1"/>
    <xf numFmtId="0" fontId="2" fillId="0" borderId="2" xfId="0" applyFont="1" applyBorder="1"/>
    <xf numFmtId="0" fontId="0" fillId="0" borderId="3" xfId="0" applyBorder="1"/>
    <xf numFmtId="0" fontId="3" fillId="0" borderId="1" xfId="0" applyFont="1" applyBorder="1"/>
    <xf numFmtId="0" fontId="1" fillId="0" borderId="4" xfId="1" applyBorder="1"/>
    <xf numFmtId="0" fontId="1" fillId="0" borderId="3" xfId="1" applyBorder="1"/>
    <xf numFmtId="0" fontId="0" fillId="0" borderId="5" xfId="0" applyBorder="1"/>
    <xf numFmtId="0" fontId="2" fillId="0" borderId="5" xfId="0" applyFont="1" applyBorder="1"/>
    <xf numFmtId="0" fontId="1" fillId="0" borderId="6" xfId="1" applyBorder="1"/>
    <xf numFmtId="0" fontId="2" fillId="0" borderId="0" xfId="0" applyFont="1"/>
    <xf numFmtId="0" fontId="3" fillId="0" borderId="3" xfId="0" applyFont="1" applyBorder="1" applyAlignment="1">
      <alignment horizontal="center"/>
    </xf>
    <xf numFmtId="0" fontId="1" fillId="0" borderId="0" xfId="1" applyBorder="1"/>
    <xf numFmtId="0" fontId="1" fillId="0" borderId="5" xfId="1" applyBorder="1"/>
    <xf numFmtId="0" fontId="2" fillId="0" borderId="3" xfId="0" applyFont="1" applyBorder="1"/>
    <xf numFmtId="0" fontId="4" fillId="0" borderId="1" xfId="0" applyFont="1" applyBorder="1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164" fontId="5" fillId="0" borderId="1" xfId="0" applyNumberFormat="1" applyFont="1" applyBorder="1"/>
    <xf numFmtId="164" fontId="0" fillId="0" borderId="2" xfId="0" applyNumberFormat="1" applyBorder="1" applyAlignment="1">
      <alignment horizontal="right"/>
    </xf>
    <xf numFmtId="164" fontId="0" fillId="0" borderId="1" xfId="0" applyNumberFormat="1" applyBorder="1" applyAlignment="1">
      <alignment horizontal="right"/>
    </xf>
    <xf numFmtId="164" fontId="0" fillId="0" borderId="5" xfId="0" applyNumberFormat="1" applyBorder="1" applyAlignment="1">
      <alignment horizontal="right"/>
    </xf>
    <xf numFmtId="164" fontId="0" fillId="0" borderId="0" xfId="0" applyNumberFormat="1"/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8" fillId="0" borderId="0" xfId="0" applyFont="1"/>
    <xf numFmtId="164" fontId="7" fillId="0" borderId="2" xfId="0" applyNumberFormat="1" applyFont="1" applyBorder="1"/>
    <xf numFmtId="164" fontId="0" fillId="0" borderId="3" xfId="0" applyNumberFormat="1" applyBorder="1" applyAlignment="1">
      <alignment horizontal="right"/>
    </xf>
    <xf numFmtId="164" fontId="0" fillId="0" borderId="7" xfId="0" applyNumberFormat="1" applyBorder="1" applyAlignment="1">
      <alignment horizontal="right"/>
    </xf>
    <xf numFmtId="0" fontId="8" fillId="0" borderId="1" xfId="0" applyFont="1" applyBorder="1"/>
    <xf numFmtId="0" fontId="1" fillId="0" borderId="8" xfId="1" applyBorder="1"/>
    <xf numFmtId="0" fontId="9" fillId="0" borderId="1" xfId="0" applyFont="1" applyBorder="1"/>
    <xf numFmtId="164" fontId="0" fillId="0" borderId="4" xfId="0" applyNumberFormat="1" applyBorder="1" applyAlignment="1">
      <alignment horizontal="right"/>
    </xf>
    <xf numFmtId="164" fontId="0" fillId="0" borderId="6" xfId="0" applyNumberFormat="1" applyBorder="1" applyAlignment="1">
      <alignment horizontal="right"/>
    </xf>
    <xf numFmtId="164" fontId="0" fillId="0" borderId="0" xfId="0" applyNumberFormat="1" applyAlignment="1">
      <alignment horizontal="right"/>
    </xf>
    <xf numFmtId="0" fontId="2" fillId="0" borderId="2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164" fontId="9" fillId="0" borderId="0" xfId="0" applyNumberFormat="1" applyFont="1" applyAlignment="1">
      <alignment horizontal="center"/>
    </xf>
    <xf numFmtId="164" fontId="10" fillId="0" borderId="0" xfId="0" applyNumberFormat="1" applyFont="1" applyAlignment="1">
      <alignment horizontal="center"/>
    </xf>
    <xf numFmtId="0" fontId="9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164" fontId="7" fillId="0" borderId="2" xfId="0" applyNumberFormat="1" applyFont="1" applyBorder="1" applyAlignment="1">
      <alignment horizontal="right"/>
    </xf>
    <xf numFmtId="0" fontId="3" fillId="0" borderId="4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2" fillId="0" borderId="4" xfId="0" applyFont="1" applyBorder="1" applyAlignment="1">
      <alignment horizontal="right"/>
    </xf>
    <xf numFmtId="164" fontId="0" fillId="0" borderId="9" xfId="0" applyNumberFormat="1" applyBorder="1" applyAlignment="1">
      <alignment horizontal="right"/>
    </xf>
    <xf numFmtId="16" fontId="2" fillId="0" borderId="5" xfId="0" applyNumberFormat="1" applyFont="1" applyBorder="1" applyAlignment="1">
      <alignment horizontal="center"/>
    </xf>
    <xf numFmtId="0" fontId="0" fillId="0" borderId="0" xfId="0" applyFont="1" applyBorder="1"/>
    <xf numFmtId="0" fontId="11" fillId="0" borderId="0" xfId="0" applyFont="1" applyBorder="1" applyAlignment="1">
      <alignment horizontal="center"/>
    </xf>
    <xf numFmtId="164" fontId="11" fillId="0" borderId="0" xfId="0" applyNumberFormat="1" applyFont="1" applyBorder="1"/>
    <xf numFmtId="0" fontId="6" fillId="0" borderId="1" xfId="0" applyFont="1" applyBorder="1" applyAlignment="1">
      <alignment horizontal="center"/>
    </xf>
  </cellXfs>
  <cellStyles count="2">
    <cellStyle name="Hyperlink" xfId="1" xr:uid="{00000000-000B-0000-0000-000008000000}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8" Type="http://schemas.openxmlformats.org/officeDocument/2006/relationships/image" Target="../media/image8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5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fr.aliexpress.com/item/1005003123069076.html" TargetMode="External"/><Relationship Id="rId18" Type="http://schemas.openxmlformats.org/officeDocument/2006/relationships/hyperlink" Target="https://fr.aliexpress.com/item/1005005751429865.html" TargetMode="External"/><Relationship Id="rId26" Type="http://schemas.openxmlformats.org/officeDocument/2006/relationships/hyperlink" Target="https://fr.aliexpress.com/item/1005005237855840.html" TargetMode="External"/><Relationship Id="rId39" Type="http://schemas.openxmlformats.org/officeDocument/2006/relationships/hyperlink" Target="https://fr.aliexpress.com/item/1005003582355741.html" TargetMode="External"/><Relationship Id="rId21" Type="http://schemas.openxmlformats.org/officeDocument/2006/relationships/hyperlink" Target="https://fr.aliexpress.com/item/1005006520197884.html" TargetMode="External"/><Relationship Id="rId34" Type="http://schemas.openxmlformats.org/officeDocument/2006/relationships/hyperlink" Target="https://fr.aliexpress.com/item/1005006071488810.html" TargetMode="External"/><Relationship Id="rId42" Type="http://schemas.openxmlformats.org/officeDocument/2006/relationships/hyperlink" Target="https://fr.aliexpress.com/item/32810872544.html" TargetMode="External"/><Relationship Id="rId47" Type="http://schemas.openxmlformats.org/officeDocument/2006/relationships/hyperlink" Target="https://fr.aliexpress.com/item/32810872544.html" TargetMode="External"/><Relationship Id="rId50" Type="http://schemas.openxmlformats.org/officeDocument/2006/relationships/hyperlink" Target="https://fr.aliexpress.com/item/32975752411.html" TargetMode="External"/><Relationship Id="rId55" Type="http://schemas.openxmlformats.org/officeDocument/2006/relationships/hyperlink" Target="https://fr.aliexpress.com/item/32810872544.html" TargetMode="External"/><Relationship Id="rId7" Type="http://schemas.openxmlformats.org/officeDocument/2006/relationships/hyperlink" Target="https://fr.aliexpress.com/item/4000594896227.html" TargetMode="External"/><Relationship Id="rId2" Type="http://schemas.openxmlformats.org/officeDocument/2006/relationships/hyperlink" Target="https://fr.aliexpress.com/item/1005006140137084.html" TargetMode="External"/><Relationship Id="rId16" Type="http://schemas.openxmlformats.org/officeDocument/2006/relationships/hyperlink" Target="https://fr.aliexpress.com/item/1005004955655144.html" TargetMode="External"/><Relationship Id="rId29" Type="http://schemas.openxmlformats.org/officeDocument/2006/relationships/hyperlink" Target="https://fr.aliexpress.com/item/1005004934890302.html" TargetMode="External"/><Relationship Id="rId11" Type="http://schemas.openxmlformats.org/officeDocument/2006/relationships/hyperlink" Target="https://fr.aliexpress.com/item/32960062183.html" TargetMode="External"/><Relationship Id="rId24" Type="http://schemas.openxmlformats.org/officeDocument/2006/relationships/hyperlink" Target="https://fr.aliexpress.com/item/1005001555130897.html" TargetMode="External"/><Relationship Id="rId32" Type="http://schemas.openxmlformats.org/officeDocument/2006/relationships/hyperlink" Target="https://www.reichelt.com/fr/fr/raspberry-pi-3-b-4x-1-2-ghz-1-go-ram-wifi-bt-raspberry-pi-3-p164977.html" TargetMode="External"/><Relationship Id="rId37" Type="http://schemas.openxmlformats.org/officeDocument/2006/relationships/hyperlink" Target="https://fr.aliexpress.com/item/1005005545724429.html" TargetMode="External"/><Relationship Id="rId40" Type="http://schemas.openxmlformats.org/officeDocument/2006/relationships/hyperlink" Target="https://fr.aliexpress.com/item/32810872544.html" TargetMode="External"/><Relationship Id="rId45" Type="http://schemas.openxmlformats.org/officeDocument/2006/relationships/hyperlink" Target="https://fr.aliexpress.com/item/32810872544.html" TargetMode="External"/><Relationship Id="rId53" Type="http://schemas.openxmlformats.org/officeDocument/2006/relationships/hyperlink" Target="https://fr.aliexpress.com/item/32975752411.html" TargetMode="External"/><Relationship Id="rId58" Type="http://schemas.openxmlformats.org/officeDocument/2006/relationships/hyperlink" Target="https://fr.aliexpress.com/item/1005006071488810.html" TargetMode="External"/><Relationship Id="rId5" Type="http://schemas.openxmlformats.org/officeDocument/2006/relationships/hyperlink" Target="https://fr.aliexpress.com/item/1005005701820316.html" TargetMode="External"/><Relationship Id="rId19" Type="http://schemas.openxmlformats.org/officeDocument/2006/relationships/hyperlink" Target="https://fr.aliexpress.com/item/1005001604693930.html" TargetMode="External"/><Relationship Id="rId4" Type="http://schemas.openxmlformats.org/officeDocument/2006/relationships/hyperlink" Target="https://fr.aliexpress.com/item/1005002814189983.html" TargetMode="External"/><Relationship Id="rId9" Type="http://schemas.openxmlformats.org/officeDocument/2006/relationships/hyperlink" Target="https://fr.aliexpress.com/item/1005005585529880.html" TargetMode="External"/><Relationship Id="rId14" Type="http://schemas.openxmlformats.org/officeDocument/2006/relationships/hyperlink" Target="https://fr.aliexpress.com/item/1005001604693930.html" TargetMode="External"/><Relationship Id="rId22" Type="http://schemas.openxmlformats.org/officeDocument/2006/relationships/hyperlink" Target="https://fr.aliexpress.com/item/1005001604693930.html" TargetMode="External"/><Relationship Id="rId27" Type="http://schemas.openxmlformats.org/officeDocument/2006/relationships/hyperlink" Target="https://fr.aliexpress.com/item/1005005882900046.html" TargetMode="External"/><Relationship Id="rId30" Type="http://schemas.openxmlformats.org/officeDocument/2006/relationships/hyperlink" Target="https://fr.aliexpress.com/item/1005005393174709.html" TargetMode="External"/><Relationship Id="rId35" Type="http://schemas.openxmlformats.org/officeDocument/2006/relationships/hyperlink" Target="https://fr.aliexpress.com/item/1005006071488810.html" TargetMode="External"/><Relationship Id="rId43" Type="http://schemas.openxmlformats.org/officeDocument/2006/relationships/hyperlink" Target="https://fr.aliexpress.com/item/32810872544.html" TargetMode="External"/><Relationship Id="rId48" Type="http://schemas.openxmlformats.org/officeDocument/2006/relationships/hyperlink" Target="https://fr.aliexpress.com/item/32810872544.html" TargetMode="External"/><Relationship Id="rId56" Type="http://schemas.openxmlformats.org/officeDocument/2006/relationships/hyperlink" Target="https://fr.aliexpress.com/item/4000150273569.html" TargetMode="External"/><Relationship Id="rId8" Type="http://schemas.openxmlformats.org/officeDocument/2006/relationships/hyperlink" Target="https://fr.aliexpress.com/item/1005005792537720.html" TargetMode="External"/><Relationship Id="rId51" Type="http://schemas.openxmlformats.org/officeDocument/2006/relationships/hyperlink" Target="https://fr.aliexpress.com/item/1005003878405207.html" TargetMode="External"/><Relationship Id="rId3" Type="http://schemas.openxmlformats.org/officeDocument/2006/relationships/hyperlink" Target="https://fr.aliexpress.com/item/1005003457376097.html" TargetMode="External"/><Relationship Id="rId12" Type="http://schemas.openxmlformats.org/officeDocument/2006/relationships/hyperlink" Target="https://fr.aliexpress.com/item/1005004031409270.html" TargetMode="External"/><Relationship Id="rId17" Type="http://schemas.openxmlformats.org/officeDocument/2006/relationships/hyperlink" Target="https://fr.aliexpress.com/item/1005001368469076.html" TargetMode="External"/><Relationship Id="rId25" Type="http://schemas.openxmlformats.org/officeDocument/2006/relationships/hyperlink" Target="https://fr.aliexpress.com/item/1005005578982626.html" TargetMode="External"/><Relationship Id="rId33" Type="http://schemas.openxmlformats.org/officeDocument/2006/relationships/hyperlink" Target="https://fr.aliexpress.com/item/4000014554460.html" TargetMode="External"/><Relationship Id="rId38" Type="http://schemas.openxmlformats.org/officeDocument/2006/relationships/hyperlink" Target="https://fr.aliexpress.com/item/1005003582355741.html" TargetMode="External"/><Relationship Id="rId46" Type="http://schemas.openxmlformats.org/officeDocument/2006/relationships/hyperlink" Target="https://fr.aliexpress.com/item/32810872544.html" TargetMode="External"/><Relationship Id="rId59" Type="http://schemas.openxmlformats.org/officeDocument/2006/relationships/hyperlink" Target="https://fr.aliexpress.com/item/32810872544.html" TargetMode="External"/><Relationship Id="rId20" Type="http://schemas.openxmlformats.org/officeDocument/2006/relationships/hyperlink" Target="https://fr.aliexpress.com/item/1005001604693930.html" TargetMode="External"/><Relationship Id="rId41" Type="http://schemas.openxmlformats.org/officeDocument/2006/relationships/hyperlink" Target="https://fr.aliexpress.com/item/32810872544.html" TargetMode="External"/><Relationship Id="rId54" Type="http://schemas.openxmlformats.org/officeDocument/2006/relationships/hyperlink" Target="https://fr.aliexpress.com/item/32810872544.html" TargetMode="External"/><Relationship Id="rId1" Type="http://schemas.openxmlformats.org/officeDocument/2006/relationships/hyperlink" Target="https://fr.aliexpress.com/item/1005002756457153.html" TargetMode="External"/><Relationship Id="rId6" Type="http://schemas.openxmlformats.org/officeDocument/2006/relationships/hyperlink" Target="https://fr.aliexpress.com/item/4001119939934.html" TargetMode="External"/><Relationship Id="rId15" Type="http://schemas.openxmlformats.org/officeDocument/2006/relationships/hyperlink" Target="https://fr.aliexpress.com/item/1005005899867932.html" TargetMode="External"/><Relationship Id="rId23" Type="http://schemas.openxmlformats.org/officeDocument/2006/relationships/hyperlink" Target="https://fr.aliexpress.com/item/1005006133320882.html" TargetMode="External"/><Relationship Id="rId28" Type="http://schemas.openxmlformats.org/officeDocument/2006/relationships/hyperlink" Target="https://fr.aliexpress.com/item/1005005637535350.html" TargetMode="External"/><Relationship Id="rId36" Type="http://schemas.openxmlformats.org/officeDocument/2006/relationships/hyperlink" Target="https://fr.aliexpress.com/item/1005005545724429.html" TargetMode="External"/><Relationship Id="rId49" Type="http://schemas.openxmlformats.org/officeDocument/2006/relationships/hyperlink" Target="https://fr.aliexpress.com/item/32810872544.html" TargetMode="External"/><Relationship Id="rId57" Type="http://schemas.openxmlformats.org/officeDocument/2006/relationships/hyperlink" Target="https://fr.aliexpress.com/item/1005004860158956.html" TargetMode="External"/><Relationship Id="rId10" Type="http://schemas.openxmlformats.org/officeDocument/2006/relationships/hyperlink" Target="https://fr.aliexpress.com/item/1005003886352415.html" TargetMode="External"/><Relationship Id="rId31" Type="http://schemas.openxmlformats.org/officeDocument/2006/relationships/hyperlink" Target="https://fr.aliexpress.com/item/1005005857666664.html" TargetMode="External"/><Relationship Id="rId44" Type="http://schemas.openxmlformats.org/officeDocument/2006/relationships/hyperlink" Target="https://fr.aliexpress.com/item/32810872544.html" TargetMode="External"/><Relationship Id="rId52" Type="http://schemas.openxmlformats.org/officeDocument/2006/relationships/hyperlink" Target="https://fr.aliexpress.com/item/32810872544.html" TargetMode="External"/><Relationship Id="rId60" Type="http://schemas.openxmlformats.org/officeDocument/2006/relationships/hyperlink" Target="https://fr.aliexpress.com/item/1005004194562295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H81"/>
  <sheetViews>
    <sheetView tabSelected="1" topLeftCell="A49" workbookViewId="0">
      <selection activeCell="G69" sqref="G68:G69"/>
    </sheetView>
  </sheetViews>
  <sheetFormatPr defaultRowHeight="15"/>
  <cols>
    <col min="2" max="2" width="38.42578125" customWidth="1"/>
    <col min="3" max="3" width="10.85546875" customWidth="1"/>
    <col min="4" max="4" width="49.28515625" customWidth="1"/>
    <col min="5" max="5" width="11.42578125" customWidth="1"/>
    <col min="6" max="6" width="12.7109375" customWidth="1"/>
    <col min="7" max="7" width="10" bestFit="1" customWidth="1"/>
    <col min="8" max="8" width="10.42578125" customWidth="1"/>
  </cols>
  <sheetData>
    <row r="1" spans="1:8" ht="15.75">
      <c r="A1" s="14" t="s">
        <v>0</v>
      </c>
      <c r="B1" s="7" t="s">
        <v>1</v>
      </c>
      <c r="C1" s="42" t="s">
        <v>2</v>
      </c>
      <c r="D1" s="42" t="s">
        <v>3</v>
      </c>
      <c r="E1" s="14" t="s">
        <v>4</v>
      </c>
      <c r="F1" s="42" t="s">
        <v>5</v>
      </c>
      <c r="G1" s="45"/>
    </row>
    <row r="2" spans="1:8">
      <c r="A2" s="26" t="e" vm="1">
        <v>#VALUE!</v>
      </c>
      <c r="B2" s="4" t="s">
        <v>6</v>
      </c>
      <c r="C2" s="38">
        <v>1</v>
      </c>
      <c r="D2" s="8" t="s">
        <v>7</v>
      </c>
      <c r="E2" s="35">
        <v>34.369999999999997</v>
      </c>
      <c r="F2" s="22">
        <v>34.369999999999997</v>
      </c>
      <c r="G2" s="43"/>
      <c r="H2" s="43"/>
    </row>
    <row r="3" spans="1:8">
      <c r="A3" s="26" t="e" vm="2">
        <v>#VALUE!</v>
      </c>
      <c r="B3" s="4" t="s">
        <v>8</v>
      </c>
      <c r="C3" s="39">
        <v>1</v>
      </c>
      <c r="D3" s="8" t="s">
        <v>9</v>
      </c>
      <c r="E3" s="30">
        <v>2.2799999999999998</v>
      </c>
      <c r="F3" s="23">
        <v>2.2799999999999998</v>
      </c>
      <c r="G3" s="43"/>
      <c r="H3" s="43"/>
    </row>
    <row r="4" spans="1:8">
      <c r="A4" s="26"/>
      <c r="B4" s="4" t="s">
        <v>10</v>
      </c>
      <c r="C4" s="39">
        <v>1</v>
      </c>
      <c r="D4" s="8"/>
      <c r="E4" s="30"/>
      <c r="F4" s="23"/>
      <c r="G4" s="43"/>
      <c r="H4" s="43"/>
    </row>
    <row r="5" spans="1:8">
      <c r="A5" s="26" t="e" vm="3">
        <v>#VALUE!</v>
      </c>
      <c r="B5" s="4" t="s">
        <v>11</v>
      </c>
      <c r="C5" s="38">
        <v>1</v>
      </c>
      <c r="D5" s="8" t="s">
        <v>12</v>
      </c>
      <c r="E5" s="30">
        <v>3.38</v>
      </c>
      <c r="F5" s="23">
        <v>3.38</v>
      </c>
      <c r="G5" s="43"/>
      <c r="H5" s="43"/>
    </row>
    <row r="6" spans="1:8">
      <c r="A6" s="20" t="e" vm="4">
        <v>#VALUE!</v>
      </c>
      <c r="B6" s="1" t="s">
        <v>13</v>
      </c>
      <c r="C6" s="40">
        <v>4</v>
      </c>
      <c r="D6" s="9" t="s">
        <v>14</v>
      </c>
      <c r="E6" s="30">
        <v>2.23</v>
      </c>
      <c r="F6" s="23">
        <v>6.17</v>
      </c>
      <c r="G6" s="43"/>
      <c r="H6" s="43"/>
    </row>
    <row r="7" spans="1:8">
      <c r="A7" s="20" t="e" vm="5">
        <v>#VALUE!</v>
      </c>
      <c r="B7" s="1" t="s">
        <v>15</v>
      </c>
      <c r="C7" s="40">
        <v>1</v>
      </c>
      <c r="D7" s="9" t="s">
        <v>16</v>
      </c>
      <c r="E7" s="30">
        <v>25.27</v>
      </c>
      <c r="F7" s="23">
        <v>25.27</v>
      </c>
      <c r="G7" s="43"/>
      <c r="H7" s="43"/>
    </row>
    <row r="8" spans="1:8">
      <c r="A8" s="20" t="e" vm="6">
        <v>#VALUE!</v>
      </c>
      <c r="B8" s="1" t="s">
        <v>17</v>
      </c>
      <c r="C8" s="40">
        <v>1</v>
      </c>
      <c r="D8" s="9" t="s">
        <v>18</v>
      </c>
      <c r="E8" s="30">
        <v>5.8</v>
      </c>
      <c r="F8" s="23">
        <v>5.8</v>
      </c>
      <c r="G8" s="43"/>
      <c r="H8" s="43"/>
    </row>
    <row r="9" spans="1:8">
      <c r="A9" s="20" t="e" vm="7">
        <v>#VALUE!</v>
      </c>
      <c r="B9" s="1" t="s">
        <v>19</v>
      </c>
      <c r="C9" s="40">
        <v>1</v>
      </c>
      <c r="D9" s="9" t="s">
        <v>20</v>
      </c>
      <c r="E9" s="30">
        <v>1.05</v>
      </c>
      <c r="F9" s="23">
        <v>1.05</v>
      </c>
      <c r="G9" s="43"/>
      <c r="H9" s="43"/>
    </row>
    <row r="10" spans="1:8">
      <c r="A10" s="20" t="e" vm="8">
        <v>#VALUE!</v>
      </c>
      <c r="B10" s="1" t="s">
        <v>21</v>
      </c>
      <c r="C10" s="40">
        <v>1</v>
      </c>
      <c r="D10" s="9" t="s">
        <v>22</v>
      </c>
      <c r="E10" s="30">
        <v>53.15</v>
      </c>
      <c r="F10" s="23">
        <v>53.15</v>
      </c>
      <c r="G10" s="43"/>
      <c r="H10" s="43"/>
    </row>
    <row r="11" spans="1:8">
      <c r="A11" s="20" t="e" vm="9">
        <v>#VALUE!</v>
      </c>
      <c r="B11" s="1" t="s">
        <v>23</v>
      </c>
      <c r="C11" s="40">
        <v>1</v>
      </c>
      <c r="D11" s="9" t="s">
        <v>24</v>
      </c>
      <c r="E11" s="30">
        <v>21.29</v>
      </c>
      <c r="F11" s="23">
        <v>21.29</v>
      </c>
      <c r="G11" s="43"/>
      <c r="H11" s="43"/>
    </row>
    <row r="12" spans="1:8">
      <c r="A12" s="20" t="e" vm="10">
        <v>#VALUE!</v>
      </c>
      <c r="B12" s="1" t="s">
        <v>25</v>
      </c>
      <c r="C12" s="40">
        <v>1</v>
      </c>
      <c r="D12" s="9" t="s">
        <v>26</v>
      </c>
      <c r="E12" s="30">
        <v>2.83</v>
      </c>
      <c r="F12" s="23">
        <v>2.83</v>
      </c>
      <c r="G12" s="43"/>
      <c r="H12" s="43"/>
    </row>
    <row r="13" spans="1:8">
      <c r="A13" s="20" t="e" vm="11">
        <v>#VALUE!</v>
      </c>
      <c r="B13" s="1" t="s">
        <v>27</v>
      </c>
      <c r="C13" s="40">
        <v>1</v>
      </c>
      <c r="D13" s="9" t="s">
        <v>28</v>
      </c>
      <c r="E13" s="30">
        <v>1.69</v>
      </c>
      <c r="F13" s="23">
        <v>1.69</v>
      </c>
      <c r="G13" s="43"/>
      <c r="H13" s="43"/>
    </row>
    <row r="14" spans="1:8">
      <c r="A14" s="20" t="e" vm="12">
        <v>#VALUE!</v>
      </c>
      <c r="B14" s="1" t="s">
        <v>29</v>
      </c>
      <c r="C14" s="40">
        <v>1</v>
      </c>
      <c r="D14" s="9" t="s">
        <v>30</v>
      </c>
      <c r="E14" s="30">
        <v>1.55</v>
      </c>
      <c r="F14" s="23">
        <v>1.55</v>
      </c>
      <c r="G14" s="43"/>
      <c r="H14" s="43"/>
    </row>
    <row r="15" spans="1:8">
      <c r="A15" s="20" t="e" vm="13">
        <v>#VALUE!</v>
      </c>
      <c r="B15" s="1" t="s">
        <v>31</v>
      </c>
      <c r="C15" s="40">
        <v>1</v>
      </c>
      <c r="D15" s="9" t="s">
        <v>32</v>
      </c>
      <c r="E15" s="30">
        <v>1.38</v>
      </c>
      <c r="F15" s="23">
        <v>1.38</v>
      </c>
      <c r="G15" s="43"/>
      <c r="H15" s="43"/>
    </row>
    <row r="16" spans="1:8">
      <c r="A16" s="20" t="e" vm="14">
        <v>#VALUE!</v>
      </c>
      <c r="B16" s="1" t="s">
        <v>33</v>
      </c>
      <c r="C16" s="40">
        <v>1</v>
      </c>
      <c r="D16" s="9" t="s">
        <v>34</v>
      </c>
      <c r="E16" s="30">
        <v>2.2400000000000002</v>
      </c>
      <c r="F16" s="23">
        <v>2.2400000000000002</v>
      </c>
      <c r="G16" s="43"/>
      <c r="H16" s="43"/>
    </row>
    <row r="17" spans="1:8">
      <c r="A17" s="20" t="e" vm="15">
        <v>#VALUE!</v>
      </c>
      <c r="B17" s="1" t="s">
        <v>35</v>
      </c>
      <c r="C17" s="40">
        <v>2</v>
      </c>
      <c r="D17" s="9" t="s">
        <v>36</v>
      </c>
      <c r="E17" s="30">
        <v>13.03</v>
      </c>
      <c r="F17" s="23">
        <f>13.03*2</f>
        <v>26.06</v>
      </c>
      <c r="G17" s="43"/>
      <c r="H17" s="43"/>
    </row>
    <row r="18" spans="1:8">
      <c r="A18" s="20" t="e" vm="16">
        <v>#VALUE!</v>
      </c>
      <c r="B18" s="1" t="s">
        <v>37</v>
      </c>
      <c r="C18" s="40">
        <v>1</v>
      </c>
      <c r="D18" s="9" t="s">
        <v>38</v>
      </c>
      <c r="E18" s="30">
        <v>14.24</v>
      </c>
      <c r="F18" s="23">
        <v>14.24</v>
      </c>
      <c r="G18" s="43"/>
      <c r="H18" s="43"/>
    </row>
    <row r="19" spans="1:8">
      <c r="A19" s="20" t="e" vm="17">
        <v>#VALUE!</v>
      </c>
      <c r="B19" s="1" t="s">
        <v>39</v>
      </c>
      <c r="C19" s="40">
        <v>4</v>
      </c>
      <c r="D19" s="9" t="s">
        <v>40</v>
      </c>
      <c r="E19" s="30">
        <v>4.84</v>
      </c>
      <c r="F19" s="23">
        <f>4.84*4</f>
        <v>19.36</v>
      </c>
      <c r="G19" s="43"/>
      <c r="H19" s="43"/>
    </row>
    <row r="20" spans="1:8">
      <c r="A20" s="20" t="e" vm="17">
        <v>#VALUE!</v>
      </c>
      <c r="B20" s="1" t="s">
        <v>41</v>
      </c>
      <c r="C20" s="40">
        <v>4</v>
      </c>
      <c r="D20" s="9" t="s">
        <v>40</v>
      </c>
      <c r="E20" s="30">
        <v>3.03</v>
      </c>
      <c r="F20" s="23">
        <f>3.03*4</f>
        <v>12.12</v>
      </c>
      <c r="G20" s="43"/>
      <c r="H20" s="43"/>
    </row>
    <row r="21" spans="1:8">
      <c r="A21" s="20" t="e" vm="17">
        <v>#VALUE!</v>
      </c>
      <c r="B21" s="1" t="s">
        <v>42</v>
      </c>
      <c r="C21" s="40">
        <v>2</v>
      </c>
      <c r="D21" s="9" t="s">
        <v>40</v>
      </c>
      <c r="E21" s="30">
        <v>7.05</v>
      </c>
      <c r="F21" s="23">
        <f>7.05*2</f>
        <v>14.1</v>
      </c>
      <c r="G21" s="43"/>
      <c r="H21" s="43"/>
    </row>
    <row r="22" spans="1:8">
      <c r="A22" s="20" t="e" vm="17">
        <v>#VALUE!</v>
      </c>
      <c r="B22" s="1" t="s">
        <v>43</v>
      </c>
      <c r="C22" s="40">
        <v>4</v>
      </c>
      <c r="D22" s="9" t="s">
        <v>40</v>
      </c>
      <c r="E22" s="30">
        <v>4.17</v>
      </c>
      <c r="F22" s="23">
        <f>4.17*4</f>
        <v>16.68</v>
      </c>
      <c r="G22" s="43"/>
      <c r="H22" s="43"/>
    </row>
    <row r="23" spans="1:8">
      <c r="A23" s="20" t="e" vm="18">
        <v>#VALUE!</v>
      </c>
      <c r="B23" s="1" t="s">
        <v>44</v>
      </c>
      <c r="C23" s="40">
        <v>38</v>
      </c>
      <c r="D23" s="9" t="s">
        <v>45</v>
      </c>
      <c r="E23" s="30" t="s">
        <v>46</v>
      </c>
      <c r="F23" s="23">
        <f>5.17*2</f>
        <v>10.34</v>
      </c>
      <c r="G23" s="43"/>
      <c r="H23" s="43"/>
    </row>
    <row r="24" spans="1:8">
      <c r="A24" s="20" t="e" vm="19">
        <v>#VALUE!</v>
      </c>
      <c r="B24" s="1" t="s">
        <v>47</v>
      </c>
      <c r="C24" s="40">
        <v>1</v>
      </c>
      <c r="D24" s="9" t="s">
        <v>48</v>
      </c>
      <c r="E24" s="30">
        <v>1.27</v>
      </c>
      <c r="F24" s="23">
        <v>1.27</v>
      </c>
      <c r="G24" s="43"/>
      <c r="H24" s="43"/>
    </row>
    <row r="25" spans="1:8">
      <c r="A25" s="20" t="e" vm="20">
        <v>#VALUE!</v>
      </c>
      <c r="B25" s="1" t="s">
        <v>49</v>
      </c>
      <c r="C25" s="40">
        <v>1</v>
      </c>
      <c r="D25" s="9" t="s">
        <v>50</v>
      </c>
      <c r="E25" s="30">
        <v>3.76</v>
      </c>
      <c r="F25" s="23">
        <v>3.76</v>
      </c>
      <c r="G25" s="43"/>
      <c r="H25" s="43"/>
    </row>
    <row r="26" spans="1:8">
      <c r="A26" s="20" t="e" vm="21">
        <v>#VALUE!</v>
      </c>
      <c r="B26" s="1" t="s">
        <v>51</v>
      </c>
      <c r="C26" s="40">
        <f>(38*2)+(5*4)+25+6+1</f>
        <v>128</v>
      </c>
      <c r="D26" s="9" t="s">
        <v>52</v>
      </c>
      <c r="E26" s="30" t="s">
        <v>53</v>
      </c>
      <c r="F26" s="23">
        <f>1.98*3</f>
        <v>5.9399999999999995</v>
      </c>
      <c r="G26" s="43"/>
      <c r="H26" s="43"/>
    </row>
    <row r="27" spans="1:8">
      <c r="A27" s="20" t="e" vm="22">
        <v>#VALUE!</v>
      </c>
      <c r="B27" s="1" t="s">
        <v>54</v>
      </c>
      <c r="C27" s="40">
        <v>6</v>
      </c>
      <c r="D27" s="9" t="s">
        <v>55</v>
      </c>
      <c r="E27" s="30" t="s">
        <v>56</v>
      </c>
      <c r="F27" s="23">
        <v>1.78</v>
      </c>
      <c r="G27" s="43"/>
      <c r="H27" s="43"/>
    </row>
    <row r="28" spans="1:8">
      <c r="A28" s="20" t="e" vm="23">
        <v>#VALUE!</v>
      </c>
      <c r="B28" s="1" t="s">
        <v>57</v>
      </c>
      <c r="C28" s="40">
        <v>1</v>
      </c>
      <c r="D28" s="9" t="s">
        <v>58</v>
      </c>
      <c r="E28" s="30">
        <v>1.17</v>
      </c>
      <c r="F28" s="23">
        <v>1.17</v>
      </c>
      <c r="G28" s="43"/>
      <c r="H28" s="43"/>
    </row>
    <row r="29" spans="1:8">
      <c r="A29" s="20" t="e" vm="24">
        <v>#VALUE!</v>
      </c>
      <c r="B29" s="1" t="s">
        <v>59</v>
      </c>
      <c r="C29" s="40">
        <v>1</v>
      </c>
      <c r="D29" s="9" t="s">
        <v>60</v>
      </c>
      <c r="E29" s="30">
        <v>4.2699999999999996</v>
      </c>
      <c r="F29" s="23">
        <v>4.2699999999999996</v>
      </c>
      <c r="G29" s="43"/>
      <c r="H29" s="43"/>
    </row>
    <row r="30" spans="1:8">
      <c r="A30" s="20" t="e" vm="25">
        <v>#VALUE!</v>
      </c>
      <c r="B30" s="1" t="s">
        <v>61</v>
      </c>
      <c r="C30" s="40">
        <v>1</v>
      </c>
      <c r="D30" s="9" t="s">
        <v>62</v>
      </c>
      <c r="E30" s="30">
        <v>1.54</v>
      </c>
      <c r="F30" s="23">
        <v>1.54</v>
      </c>
      <c r="G30" s="43"/>
      <c r="H30" s="43"/>
    </row>
    <row r="31" spans="1:8">
      <c r="A31" s="20" t="e" vm="26">
        <v>#VALUE!</v>
      </c>
      <c r="B31" s="1" t="s">
        <v>63</v>
      </c>
      <c r="C31" s="40">
        <v>1</v>
      </c>
      <c r="D31" s="9" t="s">
        <v>64</v>
      </c>
      <c r="E31" s="30">
        <v>2.4300000000000002</v>
      </c>
      <c r="F31" s="23">
        <v>2.4300000000000002</v>
      </c>
      <c r="G31" s="43"/>
      <c r="H31" s="43"/>
    </row>
    <row r="32" spans="1:8">
      <c r="A32" s="20" t="e" vm="27">
        <v>#VALUE!</v>
      </c>
      <c r="B32" s="1" t="s">
        <v>65</v>
      </c>
      <c r="C32" s="40">
        <v>1</v>
      </c>
      <c r="D32" s="9" t="s">
        <v>66</v>
      </c>
      <c r="E32" s="30">
        <v>6.31</v>
      </c>
      <c r="F32" s="23">
        <v>6.31</v>
      </c>
      <c r="G32" s="43"/>
      <c r="H32" s="43"/>
    </row>
    <row r="33" spans="1:8">
      <c r="A33" s="20" t="e" vm="28">
        <v>#VALUE!</v>
      </c>
      <c r="B33" s="1" t="s">
        <v>67</v>
      </c>
      <c r="C33" s="40">
        <v>1</v>
      </c>
      <c r="D33" s="9" t="s">
        <v>68</v>
      </c>
      <c r="E33" s="30">
        <v>2.13</v>
      </c>
      <c r="F33" s="23">
        <v>2.13</v>
      </c>
      <c r="G33" s="43"/>
      <c r="H33" s="43"/>
    </row>
    <row r="34" spans="1:8">
      <c r="A34" s="20" t="e" vm="29">
        <v>#VALUE!</v>
      </c>
      <c r="B34" s="1" t="s">
        <v>69</v>
      </c>
      <c r="C34" s="40">
        <v>1</v>
      </c>
      <c r="D34" s="9" t="s">
        <v>70</v>
      </c>
      <c r="E34" s="30">
        <v>1.85</v>
      </c>
      <c r="F34" s="23">
        <v>1.85</v>
      </c>
      <c r="G34" s="43"/>
      <c r="H34" s="43"/>
    </row>
    <row r="35" spans="1:8">
      <c r="A35" s="20" t="e" vm="30">
        <v>#VALUE!</v>
      </c>
      <c r="B35" s="1" t="s">
        <v>71</v>
      </c>
      <c r="C35" s="40">
        <v>1</v>
      </c>
      <c r="D35" s="9" t="s">
        <v>72</v>
      </c>
      <c r="E35" s="30" t="s">
        <v>73</v>
      </c>
      <c r="F35" s="23">
        <v>6.97</v>
      </c>
      <c r="G35" s="43"/>
      <c r="H35" s="43"/>
    </row>
    <row r="36" spans="1:8">
      <c r="A36" s="20" t="e" vm="31">
        <v>#VALUE!</v>
      </c>
      <c r="B36" s="1" t="s">
        <v>74</v>
      </c>
      <c r="C36" s="40">
        <v>1</v>
      </c>
      <c r="D36" s="6"/>
      <c r="E36" s="30"/>
      <c r="F36" s="23"/>
      <c r="G36" s="43"/>
      <c r="H36" s="43"/>
    </row>
    <row r="37" spans="1:8">
      <c r="A37" s="20" t="e" vm="31">
        <v>#VALUE!</v>
      </c>
      <c r="B37" s="1" t="s">
        <v>75</v>
      </c>
      <c r="C37" s="40">
        <v>2</v>
      </c>
      <c r="D37" s="6"/>
      <c r="E37" s="30"/>
      <c r="F37" s="23"/>
      <c r="G37" s="43"/>
      <c r="H37" s="43"/>
    </row>
    <row r="38" spans="1:8">
      <c r="A38" s="20" t="e" vm="31">
        <v>#VALUE!</v>
      </c>
      <c r="B38" s="1" t="s">
        <v>76</v>
      </c>
      <c r="C38" s="40">
        <v>2</v>
      </c>
      <c r="D38" s="6"/>
      <c r="E38" s="30"/>
      <c r="F38" s="23"/>
      <c r="G38" s="43"/>
      <c r="H38" s="43"/>
    </row>
    <row r="39" spans="1:8">
      <c r="A39" s="27"/>
      <c r="B39" s="10" t="s">
        <v>77</v>
      </c>
      <c r="C39" s="41">
        <v>3</v>
      </c>
      <c r="D39" s="12" t="s">
        <v>78</v>
      </c>
      <c r="E39" s="36"/>
      <c r="F39" s="23">
        <v>5.79</v>
      </c>
      <c r="G39" s="43"/>
      <c r="H39" s="43"/>
    </row>
    <row r="40" spans="1:8">
      <c r="A40" s="27" t="e" vm="32">
        <v>#VALUE!</v>
      </c>
      <c r="B40" s="10" t="s">
        <v>79</v>
      </c>
      <c r="C40" s="41">
        <v>1</v>
      </c>
      <c r="D40" s="12" t="s">
        <v>80</v>
      </c>
      <c r="E40" s="36">
        <v>2.29</v>
      </c>
      <c r="F40" s="23">
        <v>2.29</v>
      </c>
      <c r="G40" s="43"/>
      <c r="H40" s="43"/>
    </row>
    <row r="41" spans="1:8">
      <c r="A41" s="27" t="e" vm="33">
        <v>#VALUE!</v>
      </c>
      <c r="B41" s="10" t="s">
        <v>81</v>
      </c>
      <c r="C41" s="52" t="s">
        <v>82</v>
      </c>
      <c r="D41" s="16"/>
      <c r="E41" s="36">
        <v>20</v>
      </c>
      <c r="F41" s="23">
        <f>2*20</f>
        <v>40</v>
      </c>
      <c r="G41" s="44"/>
    </row>
    <row r="42" spans="1:8">
      <c r="A42" s="27" t="e" vm="34">
        <v>#VALUE!</v>
      </c>
      <c r="B42" s="10" t="s">
        <v>83</v>
      </c>
      <c r="C42" s="41">
        <v>1</v>
      </c>
      <c r="D42" s="16" t="s">
        <v>84</v>
      </c>
      <c r="E42" s="36">
        <v>4.71</v>
      </c>
      <c r="F42" s="24">
        <v>4.71</v>
      </c>
      <c r="G42" s="45"/>
    </row>
    <row r="43" spans="1:8">
      <c r="A43" s="40" t="e" vm="35">
        <v>#VALUE!</v>
      </c>
      <c r="B43" s="1" t="s">
        <v>85</v>
      </c>
      <c r="C43" s="40">
        <v>1</v>
      </c>
      <c r="D43" s="3" t="s">
        <v>86</v>
      </c>
      <c r="E43" s="23">
        <v>14.73</v>
      </c>
      <c r="F43" s="23">
        <v>14.73</v>
      </c>
      <c r="G43" s="46"/>
    </row>
    <row r="44" spans="1:8">
      <c r="A44" s="19"/>
      <c r="C44" s="13"/>
      <c r="D44" s="15"/>
      <c r="E44" s="37"/>
      <c r="F44" s="47">
        <f>SUM(F2:F43)</f>
        <v>382.29</v>
      </c>
      <c r="G44" s="46"/>
    </row>
    <row r="45" spans="1:8">
      <c r="E45" s="25"/>
      <c r="G45" s="46"/>
    </row>
    <row r="46" spans="1:8" ht="15.75">
      <c r="A46" s="19"/>
      <c r="B46" s="7" t="s">
        <v>1</v>
      </c>
      <c r="C46" s="42" t="s">
        <v>2</v>
      </c>
      <c r="D46" s="42" t="s">
        <v>3</v>
      </c>
      <c r="E46" s="14" t="s">
        <v>4</v>
      </c>
      <c r="F46" s="42" t="s">
        <v>5</v>
      </c>
      <c r="G46" s="46"/>
    </row>
    <row r="47" spans="1:8" ht="15.75">
      <c r="A47" s="19"/>
      <c r="B47" s="4" t="s">
        <v>87</v>
      </c>
      <c r="C47" s="50">
        <v>6</v>
      </c>
      <c r="D47" s="9" t="s">
        <v>88</v>
      </c>
      <c r="E47" s="48">
        <v>1.08</v>
      </c>
      <c r="F47" s="49">
        <v>1.08</v>
      </c>
      <c r="G47" s="46"/>
      <c r="H47" s="46"/>
    </row>
    <row r="48" spans="1:8">
      <c r="B48" s="1" t="s">
        <v>89</v>
      </c>
      <c r="C48" s="17">
        <v>2</v>
      </c>
      <c r="D48" s="9" t="s">
        <v>88</v>
      </c>
      <c r="E48" s="23">
        <v>1.71</v>
      </c>
      <c r="F48" s="23">
        <v>1.71</v>
      </c>
      <c r="G48" s="46"/>
    </row>
    <row r="49" spans="2:8">
      <c r="B49" s="1" t="s">
        <v>90</v>
      </c>
      <c r="C49" s="17">
        <v>6</v>
      </c>
      <c r="D49" s="9" t="s">
        <v>88</v>
      </c>
      <c r="E49" s="23">
        <v>1.17</v>
      </c>
      <c r="F49" s="23">
        <v>1.17</v>
      </c>
      <c r="G49" s="46"/>
    </row>
    <row r="50" spans="2:8">
      <c r="B50" s="1" t="s">
        <v>91</v>
      </c>
      <c r="C50" s="17">
        <v>30</v>
      </c>
      <c r="D50" s="9" t="s">
        <v>88</v>
      </c>
      <c r="E50" s="23">
        <v>1.31</v>
      </c>
      <c r="F50" s="23">
        <v>1.31</v>
      </c>
      <c r="G50" s="46"/>
    </row>
    <row r="51" spans="2:8">
      <c r="B51" s="1" t="s">
        <v>92</v>
      </c>
      <c r="C51" s="17">
        <v>14</v>
      </c>
      <c r="D51" s="9" t="s">
        <v>88</v>
      </c>
      <c r="E51" s="23">
        <v>1.54</v>
      </c>
      <c r="F51" s="23">
        <v>1.54</v>
      </c>
      <c r="G51" s="46"/>
    </row>
    <row r="52" spans="2:8">
      <c r="B52" s="1" t="s">
        <v>93</v>
      </c>
      <c r="C52" s="17">
        <v>27</v>
      </c>
      <c r="D52" s="9" t="s">
        <v>88</v>
      </c>
      <c r="E52" s="23">
        <v>1.64</v>
      </c>
      <c r="F52" s="23">
        <v>1.64</v>
      </c>
      <c r="G52" s="46"/>
    </row>
    <row r="53" spans="2:8">
      <c r="B53" s="1" t="s">
        <v>94</v>
      </c>
      <c r="C53" s="17">
        <v>8</v>
      </c>
      <c r="D53" s="9" t="s">
        <v>88</v>
      </c>
      <c r="E53" s="23">
        <v>2.0299999999999998</v>
      </c>
      <c r="F53" s="23">
        <v>2.0299999999999998</v>
      </c>
      <c r="G53" s="46"/>
    </row>
    <row r="54" spans="2:8">
      <c r="B54" s="10" t="s">
        <v>95</v>
      </c>
      <c r="C54" s="11">
        <v>4</v>
      </c>
      <c r="D54" s="12" t="s">
        <v>88</v>
      </c>
      <c r="E54" s="23">
        <v>2.2799999999999998</v>
      </c>
      <c r="F54" s="24">
        <v>2.2799999999999998</v>
      </c>
      <c r="G54" s="46"/>
    </row>
    <row r="55" spans="2:8">
      <c r="B55" s="1" t="s">
        <v>96</v>
      </c>
      <c r="C55" s="2">
        <v>130</v>
      </c>
      <c r="D55" s="9" t="s">
        <v>88</v>
      </c>
      <c r="E55" s="30">
        <v>1.42</v>
      </c>
      <c r="F55" s="23">
        <f>1.42*7</f>
        <v>9.94</v>
      </c>
      <c r="G55" s="45"/>
      <c r="H55" s="28"/>
    </row>
    <row r="56" spans="2:8">
      <c r="B56" s="1" t="s">
        <v>97</v>
      </c>
      <c r="C56" s="2">
        <v>85</v>
      </c>
      <c r="D56" s="12" t="s">
        <v>88</v>
      </c>
      <c r="E56" s="30">
        <v>1.57</v>
      </c>
      <c r="F56" s="23">
        <f>1.57*4</f>
        <v>6.28</v>
      </c>
      <c r="G56" s="45"/>
      <c r="H56" s="28"/>
    </row>
    <row r="57" spans="2:8">
      <c r="B57" s="1" t="s">
        <v>98</v>
      </c>
      <c r="C57" s="17">
        <v>46</v>
      </c>
      <c r="D57" s="3" t="s">
        <v>99</v>
      </c>
      <c r="E57" s="51">
        <v>1.86</v>
      </c>
      <c r="F57" s="23">
        <v>1.86</v>
      </c>
      <c r="G57" s="45"/>
      <c r="H57" s="28"/>
    </row>
    <row r="58" spans="2:8">
      <c r="B58" s="1" t="s">
        <v>100</v>
      </c>
      <c r="C58" s="2">
        <v>8</v>
      </c>
      <c r="D58" s="8" t="s">
        <v>88</v>
      </c>
      <c r="E58" s="23">
        <v>2.0099999999999998</v>
      </c>
      <c r="F58" s="23">
        <v>2.0099999999999998</v>
      </c>
      <c r="G58" s="45"/>
      <c r="H58" s="28"/>
    </row>
    <row r="59" spans="2:8">
      <c r="B59" s="4" t="s">
        <v>101</v>
      </c>
      <c r="C59" s="5">
        <v>1</v>
      </c>
      <c r="D59" s="9" t="s">
        <v>88</v>
      </c>
      <c r="E59" s="23">
        <v>3.36</v>
      </c>
      <c r="F59" s="23">
        <v>3.36</v>
      </c>
      <c r="G59" s="45"/>
      <c r="H59" s="28"/>
    </row>
    <row r="60" spans="2:8">
      <c r="B60" s="4" t="s">
        <v>102</v>
      </c>
      <c r="C60" s="5">
        <v>4</v>
      </c>
      <c r="D60" s="9" t="s">
        <v>88</v>
      </c>
      <c r="E60" s="23">
        <v>3.8</v>
      </c>
      <c r="F60" s="23">
        <v>3.8</v>
      </c>
      <c r="G60" s="45"/>
      <c r="H60" s="28"/>
    </row>
    <row r="61" spans="2:8">
      <c r="B61" s="4" t="s">
        <v>103</v>
      </c>
      <c r="C61" s="5">
        <v>6</v>
      </c>
      <c r="D61" s="8" t="s">
        <v>104</v>
      </c>
      <c r="E61" s="23">
        <v>2.1</v>
      </c>
      <c r="F61" s="23">
        <v>2.1</v>
      </c>
      <c r="G61" s="45"/>
      <c r="H61" s="28"/>
    </row>
    <row r="62" spans="2:8">
      <c r="B62" s="4" t="s">
        <v>105</v>
      </c>
      <c r="C62" s="5">
        <v>2</v>
      </c>
      <c r="D62" s="9" t="s">
        <v>104</v>
      </c>
      <c r="E62" s="23">
        <v>2.88</v>
      </c>
      <c r="F62" s="23">
        <v>2.88</v>
      </c>
      <c r="G62" s="45"/>
      <c r="H62" s="28"/>
    </row>
    <row r="63" spans="2:8">
      <c r="B63" s="18" t="s">
        <v>106</v>
      </c>
      <c r="C63" s="2">
        <v>94</v>
      </c>
      <c r="D63" s="9" t="s">
        <v>104</v>
      </c>
      <c r="E63" s="23">
        <v>3.22</v>
      </c>
      <c r="F63" s="23">
        <v>3.22</v>
      </c>
      <c r="G63" s="46"/>
      <c r="H63" s="28"/>
    </row>
    <row r="64" spans="2:8">
      <c r="B64" s="1" t="s">
        <v>107</v>
      </c>
      <c r="C64" s="2">
        <v>24</v>
      </c>
      <c r="D64" s="9" t="s">
        <v>108</v>
      </c>
      <c r="E64" s="23">
        <v>2.72</v>
      </c>
      <c r="F64" s="23">
        <v>2.72</v>
      </c>
      <c r="G64" s="46"/>
      <c r="H64" s="28"/>
    </row>
    <row r="65" spans="1:8">
      <c r="B65" s="1" t="s">
        <v>109</v>
      </c>
      <c r="C65" s="2">
        <v>4</v>
      </c>
      <c r="D65" s="9" t="s">
        <v>108</v>
      </c>
      <c r="E65" s="23">
        <v>2.91</v>
      </c>
      <c r="F65" s="23">
        <v>2.91</v>
      </c>
      <c r="G65" s="45"/>
      <c r="H65" s="28"/>
    </row>
    <row r="66" spans="1:8">
      <c r="B66" s="1" t="s">
        <v>110</v>
      </c>
      <c r="C66" s="2">
        <v>1</v>
      </c>
      <c r="D66" s="9"/>
      <c r="E66" s="23">
        <v>0</v>
      </c>
      <c r="F66" s="23">
        <v>0</v>
      </c>
      <c r="G66" s="45"/>
      <c r="H66" s="53"/>
    </row>
    <row r="67" spans="1:8">
      <c r="B67" s="1" t="s">
        <v>111</v>
      </c>
      <c r="C67" s="2">
        <v>7</v>
      </c>
      <c r="D67" s="9" t="s">
        <v>112</v>
      </c>
      <c r="E67" s="23">
        <v>1.34</v>
      </c>
      <c r="F67" s="23">
        <v>1.34</v>
      </c>
      <c r="H67" s="53"/>
    </row>
    <row r="68" spans="1:8" ht="15.75">
      <c r="B68" s="10" t="s">
        <v>113</v>
      </c>
      <c r="C68" s="11">
        <v>16</v>
      </c>
      <c r="D68" s="12" t="s">
        <v>112</v>
      </c>
      <c r="E68" s="24">
        <v>1.48</v>
      </c>
      <c r="F68" s="36">
        <v>1.48</v>
      </c>
      <c r="G68" s="56" t="s">
        <v>114</v>
      </c>
      <c r="H68" s="54"/>
    </row>
    <row r="69" spans="1:8" ht="15.75">
      <c r="A69" s="28"/>
      <c r="B69" s="10" t="s">
        <v>115</v>
      </c>
      <c r="C69" s="11">
        <v>4</v>
      </c>
      <c r="D69" s="3" t="s">
        <v>116</v>
      </c>
      <c r="E69" s="24">
        <v>0.95</v>
      </c>
      <c r="F69" s="30">
        <v>0.95</v>
      </c>
      <c r="G69" s="21">
        <f>SUM(F44+F71)</f>
        <v>441.31</v>
      </c>
      <c r="H69" s="55"/>
    </row>
    <row r="70" spans="1:8">
      <c r="A70" s="28"/>
      <c r="B70" s="32" t="s">
        <v>117</v>
      </c>
      <c r="C70" s="34">
        <v>5</v>
      </c>
      <c r="D70" s="33" t="s">
        <v>116</v>
      </c>
      <c r="E70" s="23">
        <v>1.41</v>
      </c>
      <c r="F70" s="31">
        <v>1.41</v>
      </c>
      <c r="G70" s="13"/>
      <c r="H70" s="53"/>
    </row>
    <row r="71" spans="1:8">
      <c r="A71" s="28"/>
      <c r="B71" s="28"/>
      <c r="C71" s="28"/>
      <c r="D71" s="28"/>
      <c r="F71" s="29">
        <f>SUM(F47:F70)</f>
        <v>59.019999999999989</v>
      </c>
      <c r="G71" s="13"/>
      <c r="H71" s="53"/>
    </row>
    <row r="72" spans="1:8">
      <c r="A72" s="28"/>
      <c r="B72" s="28"/>
      <c r="C72" s="28"/>
      <c r="D72" s="28"/>
      <c r="G72" s="13"/>
      <c r="H72" s="53"/>
    </row>
    <row r="73" spans="1:8">
      <c r="A73" s="28"/>
      <c r="B73" s="28"/>
      <c r="C73" s="28"/>
      <c r="D73" s="28"/>
      <c r="E73" s="13"/>
      <c r="F73" s="13"/>
      <c r="H73" s="53"/>
    </row>
    <row r="74" spans="1:8">
      <c r="A74" s="28"/>
      <c r="B74" s="28"/>
      <c r="C74" s="28"/>
      <c r="D74" s="28"/>
      <c r="E74" s="13"/>
      <c r="F74" s="13"/>
    </row>
    <row r="75" spans="1:8">
      <c r="A75" s="28"/>
      <c r="B75" s="28"/>
      <c r="C75" s="28"/>
      <c r="D75" s="28"/>
      <c r="E75" s="13"/>
      <c r="F75" s="13"/>
    </row>
    <row r="76" spans="1:8">
      <c r="A76" s="28"/>
      <c r="B76" s="28"/>
      <c r="C76" s="28"/>
      <c r="D76" s="28"/>
      <c r="E76" s="13"/>
      <c r="F76" s="13"/>
    </row>
    <row r="77" spans="1:8">
      <c r="A77" s="28"/>
      <c r="B77" s="28"/>
      <c r="C77" s="28"/>
      <c r="D77" s="28"/>
      <c r="E77" s="13"/>
      <c r="F77" s="13"/>
    </row>
    <row r="78" spans="1:8">
      <c r="A78" s="28"/>
      <c r="B78" s="28"/>
      <c r="C78" s="28"/>
      <c r="D78" s="28"/>
      <c r="E78" s="13"/>
      <c r="F78" s="13"/>
    </row>
    <row r="79" spans="1:8">
      <c r="B79" s="28"/>
      <c r="C79" s="28"/>
      <c r="D79" s="28"/>
      <c r="E79" s="13"/>
      <c r="F79" s="13"/>
    </row>
    <row r="80" spans="1:8">
      <c r="E80" s="13"/>
      <c r="F80" s="13"/>
    </row>
    <row r="81" spans="5:6">
      <c r="E81" s="13"/>
      <c r="F81" s="13"/>
    </row>
  </sheetData>
  <dataValidations count="1">
    <dataValidation errorStyle="warning" allowBlank="1" showInputMessage="1" showErrorMessage="1" sqref="G6:H6" xr:uid="{458A8ED9-2888-452B-9974-A953673D50AA}"/>
  </dataValidations>
  <hyperlinks>
    <hyperlink ref="D3" r:id="rId1" xr:uid="{6C135FE6-2625-454A-8018-C4C3908EC1D1}"/>
    <hyperlink ref="D5" r:id="rId2" xr:uid="{AFB3150F-83D8-477E-BD85-1EDDA6E54C01}"/>
    <hyperlink ref="D7" r:id="rId3" xr:uid="{2B53E313-C151-478F-93BE-4BC4CA7FCC9B}"/>
    <hyperlink ref="D8" r:id="rId4" xr:uid="{7B427F8B-B64F-420E-9A54-DE6E54B22D9C}"/>
    <hyperlink ref="D9" r:id="rId5" xr:uid="{63D9884A-4DE7-4A94-B566-8A659D7835A7}"/>
    <hyperlink ref="D10" r:id="rId6" xr:uid="{7EAC432A-D692-44CF-BD57-21736A1862E5}"/>
    <hyperlink ref="D11" r:id="rId7" xr:uid="{36F2E16C-2714-478E-837D-83637C21A26A}"/>
    <hyperlink ref="D12" r:id="rId8" xr:uid="{15177128-B684-4940-94AA-59A4B840C98B}"/>
    <hyperlink ref="D13" r:id="rId9" xr:uid="{A01A4E63-12D8-41BB-9407-25A8CA49D1CC}"/>
    <hyperlink ref="D15" r:id="rId10" xr:uid="{F793ED02-3B3D-4788-A80D-27B3626A823B}"/>
    <hyperlink ref="D16" r:id="rId11" xr:uid="{913D18D0-2EC3-4FB2-BB98-11C0B973763C}"/>
    <hyperlink ref="D17" r:id="rId12" xr:uid="{BF80562A-EB8E-4C1F-9881-82E0B142174D}"/>
    <hyperlink ref="D18" r:id="rId13" xr:uid="{C2618942-31E3-4C4A-BD43-B1C64920B6BE}"/>
    <hyperlink ref="D22" r:id="rId14" xr:uid="{35EA4C12-0310-4EF0-86CA-D013FD1533E0}"/>
    <hyperlink ref="D23" r:id="rId15" xr:uid="{2B5B72B9-D199-4835-8C8A-E96C4F1DCB1D}"/>
    <hyperlink ref="D24" r:id="rId16" xr:uid="{ECAE4284-5A67-416A-A8D1-3C4AF6ED3D05}"/>
    <hyperlink ref="D25" r:id="rId17" xr:uid="{855FFFBA-69F0-4038-9F6B-CDC68577E4B9}"/>
    <hyperlink ref="D26" r:id="rId18" xr:uid="{A5251165-1895-4169-800A-E10E57EFBD77}"/>
    <hyperlink ref="D20" r:id="rId19" xr:uid="{58DDA426-EA43-4349-9F1B-692DD38CA7CC}"/>
    <hyperlink ref="D19" r:id="rId20" xr:uid="{E2C70700-34BA-4607-8E51-E178447BB6F1}"/>
    <hyperlink ref="D27" r:id="rId21" xr:uid="{1D488D9A-B6BB-49F1-A7A1-76D665995C12}"/>
    <hyperlink ref="D21" r:id="rId22" xr:uid="{CA191E4F-1652-44EF-A446-BA7D340363BC}"/>
    <hyperlink ref="D28" r:id="rId23" xr:uid="{EB2A888C-A788-4ABF-9B72-22427392575F}"/>
    <hyperlink ref="D29" r:id="rId24" xr:uid="{47229E99-51EB-49D8-8FFD-5EF209EC464F}"/>
    <hyperlink ref="D30" r:id="rId25" xr:uid="{650491BC-AD38-4F92-B95E-70D35F5F9700}"/>
    <hyperlink ref="D31" r:id="rId26" xr:uid="{828D5DD8-9E13-439F-9A5B-113AAEEA07FD}"/>
    <hyperlink ref="D32" r:id="rId27" xr:uid="{3D9AC208-4561-40D4-AEE8-D84F755BB75D}"/>
    <hyperlink ref="D33" r:id="rId28" xr:uid="{342A3BD6-2319-4161-B433-A2B9EF54A705}"/>
    <hyperlink ref="D34" r:id="rId29" xr:uid="{EC6FCFF7-2CAB-4FC9-B084-654639571B5A}"/>
    <hyperlink ref="D35" r:id="rId30" xr:uid="{B09CA907-040A-45FE-A625-1DAC59BE9270}"/>
    <hyperlink ref="D40" r:id="rId31" xr:uid="{6DA5705F-9460-4C3C-9B0E-B6A6216E3839}"/>
    <hyperlink ref="D2" r:id="rId32" xr:uid="{11CC5FBC-5918-40BC-AAA6-E705ED15AC61}"/>
    <hyperlink ref="D42" r:id="rId33" xr:uid="{E0EDBE20-01D5-4AFA-83D9-50AD32283221}"/>
    <hyperlink ref="D61" r:id="rId34" xr:uid="{78887A96-63F2-4D7E-92DA-F7C6BFC112D6}"/>
    <hyperlink ref="D63" r:id="rId35" xr:uid="{6E32A900-992D-4CBA-9244-0227BEC3F849}"/>
    <hyperlink ref="D68" r:id="rId36" xr:uid="{B3501877-F8A0-4002-9D1B-01B14014991D}"/>
    <hyperlink ref="D67" r:id="rId37" xr:uid="{EB115F6F-96EC-47E8-B2C4-FBAE50C0C653}"/>
    <hyperlink ref="D65" r:id="rId38" xr:uid="{9968E669-92BD-4E0C-96B8-0A01DC13C10A}"/>
    <hyperlink ref="D64" r:id="rId39" xr:uid="{2E38AE73-676D-4792-A1E4-D0A893F42D01}"/>
    <hyperlink ref="D49" r:id="rId40" xr:uid="{2E917C9B-E303-4437-B03E-F372A8171452}"/>
    <hyperlink ref="D54" r:id="rId41" xr:uid="{0FB0E031-CBF0-4C1B-9935-22719FBEB3E8}"/>
    <hyperlink ref="D48" r:id="rId42" xr:uid="{9A68D951-B2F4-4DF3-B7E1-C65632E03D65}"/>
    <hyperlink ref="D50" r:id="rId43" xr:uid="{E68EA17F-2812-45EC-9CDE-2C639E992360}"/>
    <hyperlink ref="D51" r:id="rId44" xr:uid="{95F986D0-5F1F-4CD2-A188-8037D7E4B806}"/>
    <hyperlink ref="D52" r:id="rId45" xr:uid="{EB7589FC-92A6-437B-A704-F881C5B7A83F}"/>
    <hyperlink ref="D55" r:id="rId46" xr:uid="{58D10A84-5B5E-44FF-9997-3C22F89622B0}"/>
    <hyperlink ref="D58" r:id="rId47" xr:uid="{24DD1634-E341-4428-96DA-F894F674E263}"/>
    <hyperlink ref="D57" r:id="rId48" xr:uid="{953A7A9B-1396-4E6D-AE78-0B1F93B7D83E}"/>
    <hyperlink ref="D56" r:id="rId49" xr:uid="{4246F527-6AAE-4E4F-A044-B8AADBE2342F}"/>
    <hyperlink ref="D69" r:id="rId50" xr:uid="{47029FBB-5DF1-45F9-B779-6DF893B48937}"/>
    <hyperlink ref="D14" r:id="rId51" xr:uid="{CAE19A10-035E-4618-A52B-C1FEE264C097}"/>
    <hyperlink ref="D53" r:id="rId52" xr:uid="{379D292C-DC52-40FB-9E05-1A66486DAA6A}"/>
    <hyperlink ref="D70" r:id="rId53" xr:uid="{1EAB8DB2-018D-443C-876C-D646BC0C240C}"/>
    <hyperlink ref="D60" r:id="rId54" xr:uid="{DE1E7106-C6CA-4462-AAF0-9280951F5F8C}"/>
    <hyperlink ref="D59" r:id="rId55" xr:uid="{AC3CB8B8-44E4-46A9-8404-862790E42F40}"/>
    <hyperlink ref="D6" r:id="rId56" xr:uid="{33A9B9F8-832E-433D-B382-BBE0DD02BE11}"/>
    <hyperlink ref="D43" r:id="rId57" xr:uid="{75B66548-53FB-42CF-99CA-63926C3FB17E}"/>
    <hyperlink ref="D62" r:id="rId58" xr:uid="{D0329B68-046C-48D0-A2AD-A2E3B46644EB}"/>
    <hyperlink ref="D47" r:id="rId59" xr:uid="{7E18FE84-A66E-4D0F-8523-B7985A21F152}"/>
    <hyperlink ref="D39" r:id="rId60" xr:uid="{5B34D8FC-2C08-480D-9F62-EAE1CFB89A85}"/>
  </hyperlinks>
  <printOptions horizontalCentered="1" gridLines="1"/>
  <pageMargins left="0.25" right="0.25" top="0.75" bottom="0.75" header="0.3" footer="0.3"/>
  <pageSetup paperSize="9" fitToHeight="0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2024-04-15T08:30:23Z</dcterms:created>
  <dcterms:modified xsi:type="dcterms:W3CDTF">2024-08-26T17:19:18Z</dcterms:modified>
  <cp:category/>
  <cp:contentStatus/>
</cp:coreProperties>
</file>